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Центр образования\финансово-хозяйственная деятельность (2020-2023 гг.)\"/>
    </mc:Choice>
  </mc:AlternateContent>
  <xr:revisionPtr revIDLastSave="0" documentId="13_ncr:1_{79C5C46C-249D-4EDC-AB70-815FA13BACD4}" xr6:coauthVersionLast="47" xr6:coauthVersionMax="47" xr10:uidLastSave="{00000000-0000-0000-0000-000000000000}"/>
  <bookViews>
    <workbookView xWindow="-120" yWindow="-120" windowWidth="29040" windowHeight="15840" xr2:uid="{962242D2-A948-48D6-A48D-BB73A614792B}"/>
  </bookViews>
  <sheets>
    <sheet name="Лист1" sheetId="1" r:id="rId1"/>
    <sheet name="Лист3" sheetId="3" r:id="rId2"/>
    <sheet name="Лист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J25" i="2"/>
  <c r="D27" i="2"/>
  <c r="E12" i="1"/>
  <c r="C12" i="1"/>
  <c r="E9" i="1"/>
  <c r="C9" i="1"/>
</calcChain>
</file>

<file path=xl/sharedStrings.xml><?xml version="1.0" encoding="utf-8"?>
<sst xmlns="http://schemas.openxmlformats.org/spreadsheetml/2006/main" count="98" uniqueCount="46">
  <si>
    <t>высшее образование</t>
  </si>
  <si>
    <t>дополнительное образование</t>
  </si>
  <si>
    <t>Итого</t>
  </si>
  <si>
    <t>2</t>
  </si>
  <si>
    <t>211</t>
  </si>
  <si>
    <t>213</t>
  </si>
  <si>
    <t>07060000000000130</t>
  </si>
  <si>
    <t>131</t>
  </si>
  <si>
    <t>226</t>
  </si>
  <si>
    <t>346</t>
  </si>
  <si>
    <t>4</t>
  </si>
  <si>
    <t>07060000000000610</t>
  </si>
  <si>
    <t>610</t>
  </si>
  <si>
    <t>5</t>
  </si>
  <si>
    <t>07060000000000150</t>
  </si>
  <si>
    <t>152</t>
  </si>
  <si>
    <t>КФО</t>
  </si>
  <si>
    <t>Запланировано доходов</t>
  </si>
  <si>
    <t>Запланировано расходов</t>
  </si>
  <si>
    <t>Принимаемые обязательства</t>
  </si>
  <si>
    <t>Принятые обязательства</t>
  </si>
  <si>
    <t>Принятые обязательства (с применением конкурсных способов)</t>
  </si>
  <si>
    <t>Принятые денежные обязательства</t>
  </si>
  <si>
    <t>Исполнено доходов</t>
  </si>
  <si>
    <t>Исполнено расходов</t>
  </si>
  <si>
    <t>КПС</t>
  </si>
  <si>
    <t>КЭК</t>
  </si>
  <si>
    <t>07050000000000111</t>
  </si>
  <si>
    <t>07050000000000119</t>
  </si>
  <si>
    <t>07050000000000130</t>
  </si>
  <si>
    <t>07050000000000244</t>
  </si>
  <si>
    <t>349</t>
  </si>
  <si>
    <t>223</t>
  </si>
  <si>
    <t>07050000000000610</t>
  </si>
  <si>
    <t>Неисполнено обязательств</t>
  </si>
  <si>
    <t>Неисполнено денежных обязательств</t>
  </si>
  <si>
    <t>Полученное финансовое обеспечение</t>
  </si>
  <si>
    <t>Неисполнено финансового обеспечения</t>
  </si>
  <si>
    <t>За счет бюджетных ассигнований федерального бюджета, руб.</t>
  </si>
  <si>
    <t>За счет бюджетов субъектов Российской Федерации, руб.</t>
  </si>
  <si>
    <t>0</t>
  </si>
  <si>
    <t>Итого 2021 год</t>
  </si>
  <si>
    <t>Итого 2020 год</t>
  </si>
  <si>
    <t>Объем образовательной деятельности (расходование финансовых средств)</t>
  </si>
  <si>
    <t>Итого 2022 год</t>
  </si>
  <si>
    <t>По договорам об оказании платных образовательных  услуг,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</si>
</sst>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43" fontId="0" fillId="0" borderId="1" xfId="1" applyFont="1" applyBorder="1" applyAlignment="1">
      <alignment horizontal="center" vertical="center"/>
    </xf>
    <xf numFmtId="0" fontId="2" fillId="0" borderId="1" xfId="0" applyFont="1" applyBorder="1"/>
    <xf numFmtId="43" fontId="3" fillId="0" borderId="1" xfId="1" applyFont="1" applyBorder="1" applyAlignment="1">
      <alignment horizontal="center" vertical="center"/>
    </xf>
    <xf numFmtId="0" fontId="2" fillId="0" borderId="0" xfId="0" applyFont="1"/>
    <xf numFmtId="4" fontId="0" fillId="0" borderId="0" xfId="0" applyNumberFormat="1"/>
    <xf numFmtId="0" fontId="4" fillId="0" borderId="5" xfId="2" applyFont="1" applyBorder="1" applyAlignment="1">
      <alignment vertical="top" wrapText="1"/>
    </xf>
    <xf numFmtId="0" fontId="3" fillId="0" borderId="1" xfId="2" applyBorder="1" applyAlignment="1">
      <alignment horizontal="right" vertical="top"/>
    </xf>
    <xf numFmtId="4" fontId="3" fillId="0" borderId="1" xfId="2" applyNumberFormat="1" applyBorder="1" applyAlignment="1">
      <alignment horizontal="right" vertical="top"/>
    </xf>
    <xf numFmtId="0" fontId="3" fillId="0" borderId="1" xfId="2" applyBorder="1" applyAlignment="1">
      <alignment vertical="top" wrapText="1"/>
    </xf>
    <xf numFmtId="0" fontId="3" fillId="0" borderId="1" xfId="2" applyBorder="1" applyAlignment="1">
      <alignment vertical="top" wrapText="1" indent="2"/>
    </xf>
    <xf numFmtId="2" fontId="3" fillId="0" borderId="1" xfId="2" applyNumberFormat="1" applyBorder="1" applyAlignment="1">
      <alignment horizontal="right" vertical="top"/>
    </xf>
    <xf numFmtId="4" fontId="4" fillId="0" borderId="1" xfId="2" applyNumberFormat="1" applyFont="1" applyBorder="1" applyAlignment="1">
      <alignment horizontal="right" vertical="top"/>
    </xf>
    <xf numFmtId="0" fontId="4" fillId="0" borderId="1" xfId="2" applyFont="1" applyBorder="1" applyAlignment="1">
      <alignment horizontal="right" vertical="top"/>
    </xf>
    <xf numFmtId="2" fontId="4" fillId="0" borderId="1" xfId="2" applyNumberFormat="1" applyFont="1" applyBorder="1" applyAlignment="1">
      <alignment horizontal="right" vertical="top"/>
    </xf>
    <xf numFmtId="2" fontId="0" fillId="0" borderId="0" xfId="0" applyNumberFormat="1"/>
    <xf numFmtId="43" fontId="2" fillId="2" borderId="1" xfId="1" applyFont="1" applyFill="1" applyBorder="1" applyAlignment="1">
      <alignment horizontal="center" vertical="center"/>
    </xf>
    <xf numFmtId="0" fontId="4" fillId="0" borderId="5" xfId="3" applyFont="1" applyBorder="1" applyAlignment="1">
      <alignment vertical="top" wrapText="1"/>
    </xf>
    <xf numFmtId="0" fontId="3" fillId="0" borderId="5" xfId="3" applyBorder="1" applyAlignment="1">
      <alignment vertical="top" wrapText="1"/>
    </xf>
    <xf numFmtId="4" fontId="3" fillId="0" borderId="5" xfId="3" applyNumberFormat="1" applyBorder="1" applyAlignment="1">
      <alignment horizontal="right" vertical="top" wrapText="1"/>
    </xf>
    <xf numFmtId="0" fontId="3" fillId="0" borderId="5" xfId="3" applyBorder="1" applyAlignment="1">
      <alignment horizontal="right" vertical="top" wrapText="1"/>
    </xf>
    <xf numFmtId="4" fontId="4" fillId="0" borderId="5" xfId="3" applyNumberFormat="1" applyFont="1" applyBorder="1" applyAlignment="1">
      <alignment horizontal="right" vertical="top" wrapText="1"/>
    </xf>
    <xf numFmtId="0" fontId="4" fillId="0" borderId="5" xfId="3" applyFont="1" applyBorder="1" applyAlignment="1">
      <alignment horizontal="right" vertical="top" wrapText="1"/>
    </xf>
    <xf numFmtId="0" fontId="3" fillId="0" borderId="0" xfId="3" applyAlignment="1">
      <alignment wrapText="1"/>
    </xf>
    <xf numFmtId="43" fontId="0" fillId="0" borderId="0" xfId="1" applyFont="1"/>
    <xf numFmtId="43" fontId="0" fillId="0" borderId="1" xfId="1" applyFont="1" applyBorder="1" applyAlignment="1">
      <alignment wrapText="1"/>
    </xf>
    <xf numFmtId="43" fontId="3" fillId="0" borderId="1" xfId="1" applyFont="1" applyBorder="1" applyAlignment="1">
      <alignment horizontal="right" vertical="top"/>
    </xf>
    <xf numFmtId="43" fontId="2" fillId="2" borderId="1" xfId="1" applyFont="1" applyFill="1" applyBorder="1" applyAlignment="1">
      <alignment wrapText="1"/>
    </xf>
    <xf numFmtId="43" fontId="3" fillId="0" borderId="5" xfId="1" applyFont="1" applyBorder="1" applyAlignment="1">
      <alignment horizontal="right" vertical="top"/>
    </xf>
    <xf numFmtId="49" fontId="0" fillId="0" borderId="0" xfId="1" applyNumberFormat="1" applyFont="1"/>
    <xf numFmtId="49" fontId="0" fillId="0" borderId="1" xfId="1" applyNumberFormat="1" applyFont="1" applyBorder="1" applyAlignment="1">
      <alignment horizontal="right" wrapText="1"/>
    </xf>
    <xf numFmtId="49" fontId="1" fillId="0" borderId="1" xfId="1" applyNumberFormat="1" applyFont="1" applyBorder="1" applyAlignment="1">
      <alignment horizontal="right" wrapText="1"/>
    </xf>
    <xf numFmtId="49" fontId="1" fillId="2" borderId="1" xfId="1" applyNumberFormat="1" applyFont="1" applyFill="1" applyBorder="1" applyAlignment="1">
      <alignment horizontal="right" wrapText="1"/>
    </xf>
    <xf numFmtId="49" fontId="1" fillId="0" borderId="1" xfId="1" applyNumberFormat="1" applyFont="1" applyBorder="1" applyAlignment="1">
      <alignment horizontal="right" vertical="center"/>
    </xf>
    <xf numFmtId="49" fontId="1" fillId="2" borderId="1" xfId="1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right" vertical="top"/>
    </xf>
    <xf numFmtId="43" fontId="0" fillId="0" borderId="1" xfId="1" applyFont="1" applyBorder="1" applyAlignment="1">
      <alignment vertical="top" wrapText="1"/>
    </xf>
    <xf numFmtId="49" fontId="0" fillId="0" borderId="1" xfId="1" applyNumberFormat="1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6" xfId="3" applyFont="1" applyBorder="1" applyAlignment="1">
      <alignment vertical="top" wrapText="1"/>
    </xf>
    <xf numFmtId="0" fontId="4" fillId="0" borderId="7" xfId="3" applyFont="1" applyBorder="1" applyAlignment="1">
      <alignment vertical="top" wrapText="1"/>
    </xf>
    <xf numFmtId="0" fontId="3" fillId="0" borderId="8" xfId="3" applyBorder="1" applyAlignment="1">
      <alignment vertical="top" wrapText="1"/>
    </xf>
    <xf numFmtId="0" fontId="3" fillId="0" borderId="9" xfId="3" applyBorder="1" applyAlignment="1">
      <alignment vertical="top" wrapText="1"/>
    </xf>
    <xf numFmtId="0" fontId="4" fillId="0" borderId="8" xfId="3" applyFont="1" applyBorder="1" applyAlignment="1">
      <alignment vertical="top" wrapText="1"/>
    </xf>
    <xf numFmtId="0" fontId="4" fillId="0" borderId="9" xfId="3" applyFont="1" applyBorder="1" applyAlignment="1">
      <alignment vertical="top" wrapText="1"/>
    </xf>
    <xf numFmtId="0" fontId="4" fillId="0" borderId="5" xfId="3" applyFont="1" applyBorder="1" applyAlignment="1">
      <alignment vertical="top" wrapText="1"/>
    </xf>
    <xf numFmtId="0" fontId="4" fillId="0" borderId="6" xfId="2" applyFont="1" applyBorder="1" applyAlignment="1">
      <alignment vertical="top" wrapText="1"/>
    </xf>
    <xf numFmtId="0" fontId="4" fillId="0" borderId="7" xfId="2" applyFont="1" applyBorder="1" applyAlignment="1">
      <alignment vertical="top" wrapText="1"/>
    </xf>
    <xf numFmtId="0" fontId="3" fillId="0" borderId="1" xfId="2" applyBorder="1" applyAlignment="1">
      <alignment vertical="top" wrapText="1"/>
    </xf>
    <xf numFmtId="0" fontId="4" fillId="0" borderId="1" xfId="2" applyFont="1" applyBorder="1" applyAlignment="1">
      <alignment vertical="top"/>
    </xf>
    <xf numFmtId="0" fontId="4" fillId="0" borderId="5" xfId="2" applyFont="1" applyBorder="1" applyAlignment="1">
      <alignment vertical="top" wrapText="1"/>
    </xf>
  </cellXfs>
  <cellStyles count="4">
    <cellStyle name="Обычный" xfId="0" builtinId="0"/>
    <cellStyle name="Обычный_Лист2" xfId="2" xr:uid="{D5776445-A1AA-4840-B5FD-332FC54D7E88}"/>
    <cellStyle name="Обычный_Лист3" xfId="3" xr:uid="{273102DA-7252-41FF-A630-91BACBB968D7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1B5C-EBB1-4AE4-8798-072CA790C5DC}">
  <dimension ref="A2:E15"/>
  <sheetViews>
    <sheetView tabSelected="1" workbookViewId="0">
      <selection activeCell="E20" sqref="E20"/>
    </sheetView>
  </sheetViews>
  <sheetFormatPr defaultRowHeight="15" x14ac:dyDescent="0.25"/>
  <cols>
    <col min="1" max="1" width="29.85546875" customWidth="1"/>
    <col min="2" max="2" width="15.42578125" customWidth="1"/>
    <col min="3" max="3" width="27.7109375" style="25" customWidth="1"/>
    <col min="4" max="4" width="27.7109375" style="30" customWidth="1"/>
    <col min="5" max="5" width="24.140625" style="25" customWidth="1"/>
    <col min="10" max="10" width="11.42578125" bestFit="1" customWidth="1"/>
  </cols>
  <sheetData>
    <row r="2" spans="1:5" x14ac:dyDescent="0.25">
      <c r="B2" s="5" t="s">
        <v>43</v>
      </c>
    </row>
    <row r="3" spans="1:5" ht="60" x14ac:dyDescent="0.25">
      <c r="A3" s="1"/>
      <c r="B3" s="1"/>
      <c r="C3" s="37" t="s">
        <v>38</v>
      </c>
      <c r="D3" s="38" t="s">
        <v>39</v>
      </c>
      <c r="E3" s="26" t="s">
        <v>45</v>
      </c>
    </row>
    <row r="4" spans="1:5" x14ac:dyDescent="0.25">
      <c r="A4" s="1" t="s">
        <v>0</v>
      </c>
      <c r="B4" s="39">
        <v>2020</v>
      </c>
      <c r="C4" s="26"/>
      <c r="D4" s="31"/>
      <c r="E4" s="26"/>
    </row>
    <row r="5" spans="1:5" x14ac:dyDescent="0.25">
      <c r="A5" s="1" t="s">
        <v>1</v>
      </c>
      <c r="B5" s="40"/>
      <c r="C5" s="26">
        <v>192450</v>
      </c>
      <c r="D5" s="32" t="s">
        <v>40</v>
      </c>
      <c r="E5" s="26">
        <v>55060</v>
      </c>
    </row>
    <row r="6" spans="1:5" x14ac:dyDescent="0.25">
      <c r="A6" s="3" t="s">
        <v>42</v>
      </c>
      <c r="B6" s="41"/>
      <c r="C6" s="28">
        <f>C5+C4</f>
        <v>192450</v>
      </c>
      <c r="D6" s="33" t="s">
        <v>40</v>
      </c>
      <c r="E6" s="28">
        <f>E5+E4</f>
        <v>55060</v>
      </c>
    </row>
    <row r="7" spans="1:5" x14ac:dyDescent="0.25">
      <c r="A7" s="1" t="s">
        <v>0</v>
      </c>
      <c r="B7" s="39">
        <v>2021</v>
      </c>
      <c r="C7" s="2">
        <v>567632</v>
      </c>
      <c r="D7" s="34" t="s">
        <v>40</v>
      </c>
      <c r="E7" s="26">
        <v>11420.5</v>
      </c>
    </row>
    <row r="8" spans="1:5" x14ac:dyDescent="0.25">
      <c r="A8" s="1" t="s">
        <v>1</v>
      </c>
      <c r="B8" s="40"/>
      <c r="C8" s="29">
        <v>192450</v>
      </c>
      <c r="D8" s="36" t="s">
        <v>40</v>
      </c>
      <c r="E8" s="27">
        <v>1838159.47</v>
      </c>
    </row>
    <row r="9" spans="1:5" x14ac:dyDescent="0.25">
      <c r="A9" s="3" t="s">
        <v>41</v>
      </c>
      <c r="B9" s="41"/>
      <c r="C9" s="17">
        <f>SUM(C7:C8)</f>
        <v>760082</v>
      </c>
      <c r="D9" s="35" t="s">
        <v>40</v>
      </c>
      <c r="E9" s="17">
        <f>SUM(E7:E8)</f>
        <v>1849579.97</v>
      </c>
    </row>
    <row r="10" spans="1:5" x14ac:dyDescent="0.25">
      <c r="A10" s="1" t="s">
        <v>0</v>
      </c>
      <c r="B10" s="39">
        <v>2022</v>
      </c>
      <c r="C10" s="2">
        <v>1860734.98</v>
      </c>
      <c r="D10" s="34" t="s">
        <v>40</v>
      </c>
      <c r="E10" s="4">
        <v>3253114.72</v>
      </c>
    </row>
    <row r="11" spans="1:5" x14ac:dyDescent="0.25">
      <c r="A11" s="1" t="s">
        <v>1</v>
      </c>
      <c r="B11" s="40"/>
      <c r="C11" s="2">
        <v>573600</v>
      </c>
      <c r="D11" s="34" t="s">
        <v>40</v>
      </c>
      <c r="E11" s="27">
        <v>229908.07</v>
      </c>
    </row>
    <row r="12" spans="1:5" x14ac:dyDescent="0.25">
      <c r="A12" s="3" t="s">
        <v>44</v>
      </c>
      <c r="B12" s="41"/>
      <c r="C12" s="17">
        <f>SUM(C10:C11)</f>
        <v>2434334.98</v>
      </c>
      <c r="D12" s="35" t="s">
        <v>40</v>
      </c>
      <c r="E12" s="17">
        <f>SUM(E10:E11)</f>
        <v>3483022.79</v>
      </c>
    </row>
    <row r="15" spans="1:5" x14ac:dyDescent="0.25">
      <c r="A15" s="5"/>
    </row>
  </sheetData>
  <mergeCells count="3">
    <mergeCell ref="B7:B9"/>
    <mergeCell ref="B10:B12"/>
    <mergeCell ref="B4:B6"/>
  </mergeCells>
  <pageMargins left="0.7" right="0.7" top="0.75" bottom="0.75" header="0.3" footer="0.3"/>
  <pageSetup paperSize="9" orientation="portrait" r:id="rId1"/>
  <ignoredErrors>
    <ignoredError sqref="D5 D6:D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BC243-9F3B-4C62-8A8E-E1228048CAC9}">
  <dimension ref="A1:N13"/>
  <sheetViews>
    <sheetView workbookViewId="0">
      <selection activeCell="O23" sqref="O23"/>
    </sheetView>
  </sheetViews>
  <sheetFormatPr defaultRowHeight="15" x14ac:dyDescent="0.25"/>
  <cols>
    <col min="1" max="1" width="31.85546875" customWidth="1"/>
    <col min="3" max="4" width="15.28515625" customWidth="1"/>
    <col min="9" max="9" width="15.85546875" customWidth="1"/>
    <col min="10" max="10" width="15.42578125" customWidth="1"/>
    <col min="13" max="13" width="15.140625" customWidth="1"/>
  </cols>
  <sheetData>
    <row r="1" spans="1:14" x14ac:dyDescent="0.25">
      <c r="A1" s="48" t="s">
        <v>16</v>
      </c>
      <c r="B1" s="48"/>
      <c r="C1" s="42" t="s">
        <v>17</v>
      </c>
      <c r="D1" s="42" t="s">
        <v>18</v>
      </c>
      <c r="E1" s="42" t="s">
        <v>19</v>
      </c>
      <c r="F1" s="42" t="s">
        <v>20</v>
      </c>
      <c r="G1" s="42" t="s">
        <v>21</v>
      </c>
      <c r="H1" s="42" t="s">
        <v>22</v>
      </c>
      <c r="I1" s="42" t="s">
        <v>23</v>
      </c>
      <c r="J1" s="42" t="s">
        <v>24</v>
      </c>
      <c r="K1" s="42" t="s">
        <v>34</v>
      </c>
      <c r="L1" s="42" t="s">
        <v>35</v>
      </c>
      <c r="M1" s="42" t="s">
        <v>36</v>
      </c>
      <c r="N1" s="42" t="s">
        <v>37</v>
      </c>
    </row>
    <row r="2" spans="1:14" x14ac:dyDescent="0.25">
      <c r="A2" s="18" t="s">
        <v>25</v>
      </c>
      <c r="B2" s="18" t="s">
        <v>26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25">
      <c r="A3" s="44" t="s">
        <v>10</v>
      </c>
      <c r="B3" s="45"/>
      <c r="C3" s="20">
        <v>2450700</v>
      </c>
      <c r="D3" s="20">
        <v>2450700</v>
      </c>
      <c r="E3" s="21"/>
      <c r="F3" s="21"/>
      <c r="G3" s="21"/>
      <c r="H3" s="21"/>
      <c r="I3" s="20">
        <v>2450700</v>
      </c>
      <c r="J3" s="20">
        <v>2450700</v>
      </c>
      <c r="K3" s="21"/>
      <c r="L3" s="21"/>
      <c r="M3" s="20">
        <v>2450700</v>
      </c>
      <c r="N3" s="21"/>
    </row>
    <row r="4" spans="1:14" ht="22.5" customHeight="1" x14ac:dyDescent="0.25">
      <c r="A4" s="19" t="s">
        <v>6</v>
      </c>
      <c r="B4" s="19" t="s">
        <v>7</v>
      </c>
      <c r="C4" s="20">
        <v>2450700</v>
      </c>
      <c r="D4" s="21"/>
      <c r="E4" s="21"/>
      <c r="F4" s="21"/>
      <c r="G4" s="21"/>
      <c r="H4" s="21"/>
      <c r="I4" s="20">
        <v>2450700</v>
      </c>
      <c r="J4" s="21"/>
      <c r="K4" s="21"/>
      <c r="L4" s="21"/>
      <c r="M4" s="20">
        <v>2450700</v>
      </c>
      <c r="N4" s="21"/>
    </row>
    <row r="5" spans="1:14" ht="22.5" customHeight="1" x14ac:dyDescent="0.25">
      <c r="A5" s="19" t="s">
        <v>11</v>
      </c>
      <c r="B5" s="19" t="s">
        <v>12</v>
      </c>
      <c r="C5" s="21"/>
      <c r="D5" s="20">
        <v>2450700</v>
      </c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22.5" customHeight="1" x14ac:dyDescent="0.25">
      <c r="A6" s="19" t="s">
        <v>11</v>
      </c>
      <c r="B6" s="19" t="s">
        <v>12</v>
      </c>
      <c r="C6" s="21"/>
      <c r="D6" s="21"/>
      <c r="E6" s="21"/>
      <c r="F6" s="21"/>
      <c r="G6" s="21"/>
      <c r="H6" s="21"/>
      <c r="I6" s="21"/>
      <c r="J6" s="20">
        <v>2450700</v>
      </c>
      <c r="K6" s="21"/>
      <c r="L6" s="21"/>
      <c r="M6" s="21"/>
      <c r="N6" s="21"/>
    </row>
    <row r="7" spans="1:14" x14ac:dyDescent="0.25">
      <c r="A7" s="44" t="s">
        <v>13</v>
      </c>
      <c r="B7" s="45"/>
      <c r="C7" s="20">
        <v>1513300</v>
      </c>
      <c r="D7" s="20">
        <v>1513300</v>
      </c>
      <c r="E7" s="21"/>
      <c r="F7" s="21"/>
      <c r="G7" s="21"/>
      <c r="H7" s="21"/>
      <c r="I7" s="20">
        <v>1513300</v>
      </c>
      <c r="J7" s="20">
        <v>1513300</v>
      </c>
      <c r="K7" s="21"/>
      <c r="L7" s="21"/>
      <c r="M7" s="20">
        <v>1513300</v>
      </c>
      <c r="N7" s="21"/>
    </row>
    <row r="8" spans="1:14" ht="22.5" customHeight="1" x14ac:dyDescent="0.25">
      <c r="A8" s="19" t="s">
        <v>6</v>
      </c>
      <c r="B8" s="19" t="s">
        <v>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22.5" customHeight="1" x14ac:dyDescent="0.25">
      <c r="A9" s="19" t="s">
        <v>14</v>
      </c>
      <c r="B9" s="19" t="s">
        <v>15</v>
      </c>
      <c r="C9" s="20">
        <v>1513300</v>
      </c>
      <c r="D9" s="21"/>
      <c r="E9" s="21"/>
      <c r="F9" s="21"/>
      <c r="G9" s="21"/>
      <c r="H9" s="21"/>
      <c r="I9" s="20">
        <v>1513300</v>
      </c>
      <c r="J9" s="21"/>
      <c r="K9" s="21"/>
      <c r="L9" s="21"/>
      <c r="M9" s="20">
        <v>1513300</v>
      </c>
      <c r="N9" s="21"/>
    </row>
    <row r="10" spans="1:14" ht="22.5" customHeight="1" x14ac:dyDescent="0.25">
      <c r="A10" s="19" t="s">
        <v>11</v>
      </c>
      <c r="B10" s="19" t="s">
        <v>12</v>
      </c>
      <c r="C10" s="21"/>
      <c r="D10" s="20">
        <v>1513300</v>
      </c>
      <c r="E10" s="21"/>
      <c r="F10" s="21"/>
      <c r="G10" s="21"/>
      <c r="H10" s="21"/>
      <c r="I10" s="21"/>
      <c r="J10" s="20">
        <v>1513300</v>
      </c>
      <c r="K10" s="21"/>
      <c r="L10" s="21"/>
      <c r="M10" s="21"/>
      <c r="N10" s="21"/>
    </row>
    <row r="11" spans="1:14" x14ac:dyDescent="0.25">
      <c r="A11" s="46" t="s">
        <v>2</v>
      </c>
      <c r="B11" s="47"/>
      <c r="C11" s="22">
        <v>3964000</v>
      </c>
      <c r="D11" s="22">
        <v>3964000</v>
      </c>
      <c r="E11" s="23"/>
      <c r="F11" s="23"/>
      <c r="G11" s="23"/>
      <c r="H11" s="23"/>
      <c r="I11" s="22">
        <v>3964000</v>
      </c>
      <c r="J11" s="22">
        <v>3964000</v>
      </c>
      <c r="K11" s="23"/>
      <c r="L11" s="23"/>
      <c r="M11" s="22">
        <v>3964000</v>
      </c>
      <c r="N11" s="23"/>
    </row>
    <row r="12" spans="1:14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</sheetData>
  <mergeCells count="16">
    <mergeCell ref="N1:N2"/>
    <mergeCell ref="A3:B3"/>
    <mergeCell ref="A7:B7"/>
    <mergeCell ref="A11:B11"/>
    <mergeCell ref="H1:H2"/>
    <mergeCell ref="I1:I2"/>
    <mergeCell ref="J1:J2"/>
    <mergeCell ref="K1:K2"/>
    <mergeCell ref="L1:L2"/>
    <mergeCell ref="M1:M2"/>
    <mergeCell ref="A1:B1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4E91-898A-414D-80A8-C9BEBD3D916F}">
  <dimension ref="A1:J27"/>
  <sheetViews>
    <sheetView workbookViewId="0">
      <selection activeCell="J25" sqref="J25"/>
    </sheetView>
  </sheetViews>
  <sheetFormatPr defaultRowHeight="15" x14ac:dyDescent="0.25"/>
  <cols>
    <col min="1" max="1" width="25" customWidth="1"/>
    <col min="3" max="3" width="18.28515625" customWidth="1"/>
    <col min="4" max="4" width="21.85546875" customWidth="1"/>
    <col min="6" max="6" width="18.5703125" customWidth="1"/>
    <col min="8" max="8" width="15.7109375" customWidth="1"/>
    <col min="9" max="9" width="14.140625" customWidth="1"/>
    <col min="10" max="10" width="21.85546875" customWidth="1"/>
  </cols>
  <sheetData>
    <row r="1" spans="1:10" x14ac:dyDescent="0.25">
      <c r="A1" s="53" t="s">
        <v>16</v>
      </c>
      <c r="B1" s="53"/>
      <c r="C1" s="49" t="s">
        <v>17</v>
      </c>
      <c r="D1" s="49" t="s">
        <v>18</v>
      </c>
      <c r="E1" s="49" t="s">
        <v>19</v>
      </c>
      <c r="F1" s="49" t="s">
        <v>20</v>
      </c>
      <c r="G1" s="49" t="s">
        <v>21</v>
      </c>
      <c r="H1" s="49" t="s">
        <v>22</v>
      </c>
      <c r="I1" s="49" t="s">
        <v>23</v>
      </c>
      <c r="J1" s="49" t="s">
        <v>24</v>
      </c>
    </row>
    <row r="2" spans="1:10" ht="53.25" customHeight="1" x14ac:dyDescent="0.25">
      <c r="A2" s="7" t="s">
        <v>25</v>
      </c>
      <c r="B2" s="7" t="s">
        <v>26</v>
      </c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51" t="s">
        <v>3</v>
      </c>
      <c r="B3" s="51"/>
      <c r="C3" s="9">
        <v>3060000</v>
      </c>
      <c r="D3" s="9">
        <v>3060000</v>
      </c>
      <c r="E3" s="8"/>
      <c r="F3" s="9">
        <v>27530</v>
      </c>
      <c r="G3" s="8"/>
      <c r="H3" s="9">
        <v>27530</v>
      </c>
      <c r="I3" s="9">
        <v>3059410.26</v>
      </c>
      <c r="J3" s="9">
        <v>27530</v>
      </c>
    </row>
    <row r="4" spans="1:10" x14ac:dyDescent="0.25">
      <c r="A4" s="11" t="s">
        <v>27</v>
      </c>
      <c r="B4" s="10" t="s">
        <v>4</v>
      </c>
      <c r="C4" s="8"/>
      <c r="D4" s="9">
        <v>2307700</v>
      </c>
      <c r="E4" s="8"/>
      <c r="F4" s="8"/>
      <c r="G4" s="8"/>
      <c r="H4" s="8"/>
      <c r="I4" s="8"/>
      <c r="J4" s="8"/>
    </row>
    <row r="5" spans="1:10" x14ac:dyDescent="0.25">
      <c r="A5" s="11" t="s">
        <v>28</v>
      </c>
      <c r="B5" s="10" t="s">
        <v>5</v>
      </c>
      <c r="C5" s="8"/>
      <c r="D5" s="9">
        <v>692300</v>
      </c>
      <c r="E5" s="8"/>
      <c r="F5" s="8"/>
      <c r="G5" s="8"/>
      <c r="H5" s="8"/>
      <c r="I5" s="8"/>
      <c r="J5" s="8"/>
    </row>
    <row r="6" spans="1:10" x14ac:dyDescent="0.25">
      <c r="A6" s="11" t="s">
        <v>29</v>
      </c>
      <c r="B6" s="10" t="s">
        <v>7</v>
      </c>
      <c r="C6" s="9">
        <v>3060000</v>
      </c>
      <c r="D6" s="8"/>
      <c r="E6" s="8"/>
      <c r="F6" s="8"/>
      <c r="G6" s="8"/>
      <c r="H6" s="8"/>
      <c r="I6" s="9">
        <v>3059410.26</v>
      </c>
      <c r="J6" s="8"/>
    </row>
    <row r="7" spans="1:10" x14ac:dyDescent="0.25">
      <c r="A7" s="11" t="s">
        <v>30</v>
      </c>
      <c r="B7" s="10" t="s">
        <v>8</v>
      </c>
      <c r="C7" s="8"/>
      <c r="D7" s="9">
        <v>30000</v>
      </c>
      <c r="E7" s="8"/>
      <c r="F7" s="8"/>
      <c r="G7" s="8"/>
      <c r="H7" s="8"/>
      <c r="I7" s="8"/>
      <c r="J7" s="8"/>
    </row>
    <row r="8" spans="1:10" x14ac:dyDescent="0.25">
      <c r="A8" s="11" t="s">
        <v>30</v>
      </c>
      <c r="B8" s="10" t="s">
        <v>9</v>
      </c>
      <c r="C8" s="8"/>
      <c r="D8" s="9">
        <v>3000</v>
      </c>
      <c r="E8" s="8"/>
      <c r="F8" s="12">
        <v>780</v>
      </c>
      <c r="G8" s="8"/>
      <c r="H8" s="12">
        <v>780</v>
      </c>
      <c r="I8" s="8"/>
      <c r="J8" s="12">
        <v>780</v>
      </c>
    </row>
    <row r="9" spans="1:10" x14ac:dyDescent="0.25">
      <c r="A9" s="11" t="s">
        <v>30</v>
      </c>
      <c r="B9" s="10" t="s">
        <v>31</v>
      </c>
      <c r="C9" s="8"/>
      <c r="D9" s="9">
        <v>27000</v>
      </c>
      <c r="E9" s="8"/>
      <c r="F9" s="9">
        <v>26750</v>
      </c>
      <c r="G9" s="8"/>
      <c r="H9" s="9">
        <v>26750</v>
      </c>
      <c r="I9" s="8"/>
      <c r="J9" s="9">
        <v>26750</v>
      </c>
    </row>
    <row r="10" spans="1:10" x14ac:dyDescent="0.25">
      <c r="A10" s="51" t="s">
        <v>10</v>
      </c>
      <c r="B10" s="51"/>
      <c r="C10" s="9">
        <v>384900</v>
      </c>
      <c r="D10" s="9">
        <v>384900</v>
      </c>
      <c r="E10" s="8"/>
      <c r="F10" s="9">
        <v>192450</v>
      </c>
      <c r="G10" s="12">
        <v>924.4</v>
      </c>
      <c r="H10" s="9">
        <v>192450</v>
      </c>
      <c r="I10" s="9">
        <v>384900</v>
      </c>
      <c r="J10" s="9">
        <v>384900</v>
      </c>
    </row>
    <row r="11" spans="1:10" x14ac:dyDescent="0.25">
      <c r="A11" s="11" t="s">
        <v>27</v>
      </c>
      <c r="B11" s="10" t="s">
        <v>4</v>
      </c>
      <c r="C11" s="8"/>
      <c r="D11" s="9">
        <v>119880.24</v>
      </c>
      <c r="E11" s="8"/>
      <c r="F11" s="9">
        <v>119880.24</v>
      </c>
      <c r="G11" s="8"/>
      <c r="H11" s="9">
        <v>119880.24</v>
      </c>
      <c r="I11" s="8"/>
      <c r="J11" s="9">
        <v>119880.24</v>
      </c>
    </row>
    <row r="12" spans="1:10" x14ac:dyDescent="0.25">
      <c r="A12" s="11" t="s">
        <v>28</v>
      </c>
      <c r="B12" s="10" t="s">
        <v>5</v>
      </c>
      <c r="C12" s="8"/>
      <c r="D12" s="9">
        <v>34500</v>
      </c>
      <c r="E12" s="8"/>
      <c r="F12" s="9">
        <v>34500</v>
      </c>
      <c r="G12" s="8"/>
      <c r="H12" s="9">
        <v>34500</v>
      </c>
      <c r="I12" s="8"/>
      <c r="J12" s="9">
        <v>34500</v>
      </c>
    </row>
    <row r="13" spans="1:10" x14ac:dyDescent="0.25">
      <c r="A13" s="11" t="s">
        <v>29</v>
      </c>
      <c r="B13" s="10" t="s">
        <v>7</v>
      </c>
      <c r="C13" s="9">
        <v>384900</v>
      </c>
      <c r="D13" s="8"/>
      <c r="E13" s="8"/>
      <c r="F13" s="8"/>
      <c r="G13" s="8"/>
      <c r="H13" s="8"/>
      <c r="I13" s="9">
        <v>384900</v>
      </c>
      <c r="J13" s="8"/>
    </row>
    <row r="14" spans="1:10" x14ac:dyDescent="0.25">
      <c r="A14" s="11" t="s">
        <v>30</v>
      </c>
      <c r="B14" s="10" t="s">
        <v>32</v>
      </c>
      <c r="C14" s="8"/>
      <c r="D14" s="12">
        <v>450</v>
      </c>
      <c r="E14" s="8"/>
      <c r="F14" s="12">
        <v>450</v>
      </c>
      <c r="G14" s="8"/>
      <c r="H14" s="12">
        <v>450</v>
      </c>
      <c r="I14" s="8"/>
      <c r="J14" s="12">
        <v>450</v>
      </c>
    </row>
    <row r="15" spans="1:10" x14ac:dyDescent="0.25">
      <c r="A15" s="11" t="s">
        <v>30</v>
      </c>
      <c r="B15" s="10" t="s">
        <v>8</v>
      </c>
      <c r="C15" s="8"/>
      <c r="D15" s="9">
        <v>21042.36</v>
      </c>
      <c r="E15" s="8"/>
      <c r="F15" s="9">
        <v>21042.36</v>
      </c>
      <c r="G15" s="8"/>
      <c r="H15" s="9">
        <v>21042.36</v>
      </c>
      <c r="I15" s="8"/>
      <c r="J15" s="9">
        <v>21042.36</v>
      </c>
    </row>
    <row r="16" spans="1:10" x14ac:dyDescent="0.25">
      <c r="A16" s="11" t="s">
        <v>30</v>
      </c>
      <c r="B16" s="10" t="s">
        <v>9</v>
      </c>
      <c r="C16" s="8"/>
      <c r="D16" s="9">
        <v>14993.4</v>
      </c>
      <c r="E16" s="8"/>
      <c r="F16" s="9">
        <v>14993.4</v>
      </c>
      <c r="G16" s="12">
        <v>924.4</v>
      </c>
      <c r="H16" s="9">
        <v>14993.4</v>
      </c>
      <c r="I16" s="8"/>
      <c r="J16" s="9">
        <v>14993.4</v>
      </c>
    </row>
    <row r="17" spans="1:10" x14ac:dyDescent="0.25">
      <c r="A17" s="11" t="s">
        <v>30</v>
      </c>
      <c r="B17" s="10" t="s">
        <v>31</v>
      </c>
      <c r="C17" s="8"/>
      <c r="D17" s="9">
        <v>1584</v>
      </c>
      <c r="E17" s="8"/>
      <c r="F17" s="9">
        <v>1584</v>
      </c>
      <c r="G17" s="8"/>
      <c r="H17" s="9">
        <v>1584</v>
      </c>
      <c r="I17" s="8"/>
      <c r="J17" s="9">
        <v>1584</v>
      </c>
    </row>
    <row r="18" spans="1:10" x14ac:dyDescent="0.25">
      <c r="A18" s="11" t="s">
        <v>33</v>
      </c>
      <c r="B18" s="10" t="s">
        <v>12</v>
      </c>
      <c r="C18" s="8"/>
      <c r="D18" s="9">
        <v>192450</v>
      </c>
      <c r="E18" s="8"/>
      <c r="F18" s="8"/>
      <c r="G18" s="8"/>
      <c r="H18" s="8"/>
      <c r="I18" s="8"/>
      <c r="J18" s="8"/>
    </row>
    <row r="19" spans="1:10" x14ac:dyDescent="0.25">
      <c r="A19" s="11" t="s">
        <v>33</v>
      </c>
      <c r="B19" s="10" t="s">
        <v>12</v>
      </c>
      <c r="C19" s="8"/>
      <c r="D19" s="8"/>
      <c r="E19" s="8"/>
      <c r="F19" s="8"/>
      <c r="G19" s="8"/>
      <c r="H19" s="8"/>
      <c r="I19" s="8"/>
      <c r="J19" s="9">
        <v>192450</v>
      </c>
    </row>
    <row r="20" spans="1:10" x14ac:dyDescent="0.25">
      <c r="A20" s="51" t="s">
        <v>13</v>
      </c>
      <c r="B20" s="51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11" t="s">
        <v>29</v>
      </c>
      <c r="B21" s="10" t="s">
        <v>7</v>
      </c>
      <c r="C21" s="8"/>
      <c r="D21" s="8"/>
      <c r="E21" s="8"/>
      <c r="F21" s="8"/>
      <c r="G21" s="8"/>
      <c r="H21" s="8"/>
      <c r="I21" s="8"/>
      <c r="J21" s="8"/>
    </row>
    <row r="22" spans="1:10" x14ac:dyDescent="0.25">
      <c r="A22" s="52" t="s">
        <v>2</v>
      </c>
      <c r="B22" s="52"/>
      <c r="C22" s="13">
        <v>3444900</v>
      </c>
      <c r="D22" s="13">
        <v>3444900</v>
      </c>
      <c r="E22" s="14"/>
      <c r="F22" s="13">
        <v>219980</v>
      </c>
      <c r="G22" s="15">
        <v>924.4</v>
      </c>
      <c r="H22" s="13">
        <v>219980</v>
      </c>
      <c r="I22" s="13">
        <v>3444310.26</v>
      </c>
      <c r="J22" s="13">
        <v>412430</v>
      </c>
    </row>
    <row r="25" spans="1:10" x14ac:dyDescent="0.25">
      <c r="J25" s="16">
        <f>J13+J14+J15+J16+J17+J12+J11</f>
        <v>192450</v>
      </c>
    </row>
    <row r="27" spans="1:10" x14ac:dyDescent="0.25">
      <c r="D27" s="6">
        <f>C13-D18</f>
        <v>192450</v>
      </c>
    </row>
  </sheetData>
  <mergeCells count="13">
    <mergeCell ref="J1:J2"/>
    <mergeCell ref="A3:B3"/>
    <mergeCell ref="A10:B10"/>
    <mergeCell ref="A20:B20"/>
    <mergeCell ref="A22:B22"/>
    <mergeCell ref="D1:D2"/>
    <mergeCell ref="E1:E2"/>
    <mergeCell ref="F1:F2"/>
    <mergeCell ref="G1:G2"/>
    <mergeCell ref="H1:H2"/>
    <mergeCell ref="I1:I2"/>
    <mergeCell ref="A1:B1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Демьяха Татьяна Викторовна</dc:creator>
  <cp:lastModifiedBy>Вишневецкая Наталья</cp:lastModifiedBy>
  <dcterms:created xsi:type="dcterms:W3CDTF">2023-02-02T15:01:07Z</dcterms:created>
  <dcterms:modified xsi:type="dcterms:W3CDTF">2023-04-05T09:09:14Z</dcterms:modified>
</cp:coreProperties>
</file>